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35" windowWidth="15480" windowHeight="879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D22" i="1"/>
  <c r="D27"/>
  <c r="D21" s="1"/>
  <c r="D31"/>
  <c r="D40"/>
  <c r="E22"/>
  <c r="E27"/>
  <c r="E31"/>
  <c r="E40"/>
  <c r="E21" s="1"/>
  <c r="F22"/>
  <c r="F27"/>
  <c r="F21" s="1"/>
  <c r="F104" s="1"/>
  <c r="F31"/>
  <c r="F40"/>
  <c r="G22"/>
  <c r="G27"/>
  <c r="G31"/>
  <c r="G21" s="1"/>
  <c r="G40"/>
  <c r="H22"/>
  <c r="H27"/>
  <c r="H21" s="1"/>
  <c r="H104" s="1"/>
  <c r="H31"/>
  <c r="H40"/>
  <c r="I24"/>
  <c r="I22" s="1"/>
  <c r="I25"/>
  <c r="J25" s="1"/>
  <c r="I26"/>
  <c r="I29"/>
  <c r="I27" s="1"/>
  <c r="I30"/>
  <c r="I33"/>
  <c r="I34"/>
  <c r="I31" s="1"/>
  <c r="I35"/>
  <c r="I36"/>
  <c r="J36" s="1"/>
  <c r="I37"/>
  <c r="I38"/>
  <c r="J38" s="1"/>
  <c r="I39"/>
  <c r="I42"/>
  <c r="I43"/>
  <c r="J43" s="1"/>
  <c r="J40" s="1"/>
  <c r="I44"/>
  <c r="I45"/>
  <c r="J45" s="1"/>
  <c r="J26"/>
  <c r="J30"/>
  <c r="J33"/>
  <c r="J35"/>
  <c r="J37"/>
  <c r="J39"/>
  <c r="J42"/>
  <c r="J44"/>
  <c r="D55"/>
  <c r="D60"/>
  <c r="D68"/>
  <c r="D72"/>
  <c r="D83"/>
  <c r="D87"/>
  <c r="D92"/>
  <c r="D98"/>
  <c r="E55"/>
  <c r="E60"/>
  <c r="E53" s="1"/>
  <c r="E68"/>
  <c r="E72"/>
  <c r="E83"/>
  <c r="E87"/>
  <c r="E92"/>
  <c r="E98"/>
  <c r="F55"/>
  <c r="F60"/>
  <c r="F68"/>
  <c r="F72"/>
  <c r="F83"/>
  <c r="F87"/>
  <c r="F92"/>
  <c r="F98"/>
  <c r="F53"/>
  <c r="G55"/>
  <c r="G60"/>
  <c r="G53" s="1"/>
  <c r="G68"/>
  <c r="G72"/>
  <c r="G83"/>
  <c r="G87"/>
  <c r="G92"/>
  <c r="G98"/>
  <c r="H55"/>
  <c r="H60"/>
  <c r="H68"/>
  <c r="H53" s="1"/>
  <c r="H72"/>
  <c r="H83"/>
  <c r="H87"/>
  <c r="H92"/>
  <c r="H98"/>
  <c r="I57"/>
  <c r="I58"/>
  <c r="I55" s="1"/>
  <c r="I59"/>
  <c r="I62"/>
  <c r="I63"/>
  <c r="J63" s="1"/>
  <c r="I64"/>
  <c r="I65"/>
  <c r="I66"/>
  <c r="I67"/>
  <c r="J67" s="1"/>
  <c r="I70"/>
  <c r="I71"/>
  <c r="I68"/>
  <c r="I74"/>
  <c r="I72" s="1"/>
  <c r="I75"/>
  <c r="I85"/>
  <c r="I83" s="1"/>
  <c r="I86"/>
  <c r="I89"/>
  <c r="I90"/>
  <c r="J90" s="1"/>
  <c r="I91"/>
  <c r="I94"/>
  <c r="I95"/>
  <c r="J95" s="1"/>
  <c r="J92" s="1"/>
  <c r="I96"/>
  <c r="I97"/>
  <c r="I100"/>
  <c r="J100" s="1"/>
  <c r="J98" s="1"/>
  <c r="I101"/>
  <c r="I102"/>
  <c r="J57"/>
  <c r="J59"/>
  <c r="J62"/>
  <c r="J60" s="1"/>
  <c r="J64"/>
  <c r="J65"/>
  <c r="J66"/>
  <c r="J70"/>
  <c r="J68" s="1"/>
  <c r="J71"/>
  <c r="J74"/>
  <c r="J75"/>
  <c r="J72" s="1"/>
  <c r="J86"/>
  <c r="J89"/>
  <c r="J87" s="1"/>
  <c r="J91"/>
  <c r="J94"/>
  <c r="J96"/>
  <c r="J97"/>
  <c r="J101"/>
  <c r="J102"/>
  <c r="D115"/>
  <c r="D122"/>
  <c r="D113" s="1"/>
  <c r="D141"/>
  <c r="D145"/>
  <c r="E115"/>
  <c r="E122"/>
  <c r="E127"/>
  <c r="E113" s="1"/>
  <c r="E130"/>
  <c r="E141"/>
  <c r="E145"/>
  <c r="F115"/>
  <c r="F113" s="1"/>
  <c r="F122"/>
  <c r="F127"/>
  <c r="F130"/>
  <c r="F141"/>
  <c r="F145"/>
  <c r="G115"/>
  <c r="G113" s="1"/>
  <c r="G122"/>
  <c r="G127"/>
  <c r="G130"/>
  <c r="G145"/>
  <c r="H115"/>
  <c r="H122"/>
  <c r="H113"/>
  <c r="I117"/>
  <c r="I118"/>
  <c r="J118" s="1"/>
  <c r="I119"/>
  <c r="I120"/>
  <c r="J120" s="1"/>
  <c r="I121"/>
  <c r="I124"/>
  <c r="I125"/>
  <c r="J125" s="1"/>
  <c r="I126"/>
  <c r="I128"/>
  <c r="I129"/>
  <c r="I132"/>
  <c r="I133"/>
  <c r="I130"/>
  <c r="J130" s="1"/>
  <c r="I143"/>
  <c r="I141" s="1"/>
  <c r="I144"/>
  <c r="J144" s="1"/>
  <c r="I147"/>
  <c r="I145" s="1"/>
  <c r="I148"/>
  <c r="J117"/>
  <c r="J119"/>
  <c r="J121"/>
  <c r="J124"/>
  <c r="J122" s="1"/>
  <c r="J126"/>
  <c r="J143"/>
  <c r="J141" s="1"/>
  <c r="J148"/>
  <c r="H145"/>
  <c r="E104" l="1"/>
  <c r="I127"/>
  <c r="J127" s="1"/>
  <c r="D53"/>
  <c r="D104" s="1"/>
  <c r="J115"/>
  <c r="G104"/>
  <c r="I122"/>
  <c r="I115"/>
  <c r="J147"/>
  <c r="J145" s="1"/>
  <c r="I98"/>
  <c r="I92"/>
  <c r="I53" s="1"/>
  <c r="I40"/>
  <c r="I21" s="1"/>
  <c r="I87"/>
  <c r="I60"/>
  <c r="J34"/>
  <c r="J31" s="1"/>
  <c r="J29"/>
  <c r="J27" s="1"/>
  <c r="J24"/>
  <c r="J22" s="1"/>
  <c r="J85"/>
  <c r="J83" s="1"/>
  <c r="J58"/>
  <c r="J55" s="1"/>
  <c r="J53" s="1"/>
  <c r="J113" l="1"/>
  <c r="I104"/>
  <c r="I113"/>
  <c r="J21"/>
</calcChain>
</file>

<file path=xl/sharedStrings.xml><?xml version="1.0" encoding="utf-8"?>
<sst xmlns="http://schemas.openxmlformats.org/spreadsheetml/2006/main" count="481" uniqueCount="274">
  <si>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</si>
  <si>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</si>
  <si>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</si>
  <si>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</si>
  <si>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</si>
  <si>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</si>
  <si>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</si>
  <si>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</si>
  <si>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</si>
  <si>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</si>
  <si>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</si>
  <si>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</si>
  <si>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</si>
  <si>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</si>
  <si>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</si>
  <si>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</si>
  <si>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</si>
  <si>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</si>
  <si>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</si>
  <si>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</si>
  <si>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</si>
  <si>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</si>
  <si>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</si>
  <si>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</si>
  <si>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</si>
  <si>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</si>
  <si>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</si>
  <si>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</si>
  <si>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</si>
  <si>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</si>
  <si>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</si>
  <si>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</si>
  <si>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</si>
  <si>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</si>
  <si>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</si>
  <si>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</si>
  <si>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</si>
  <si>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</si>
  <si>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</si>
  <si>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</si>
  <si>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</si>
  <si>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</si>
  <si>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</si>
  <si>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</si>
  <si>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</si>
  <si>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</si>
  <si>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</si>
  <si>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</si>
  <si>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</si>
  <si>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</si>
  <si>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</si>
  <si>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</si>
  <si>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</si>
  <si>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</si>
  <si>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</si>
  <si>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</si>
  <si>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</si>
  <si>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</si>
  <si>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</si>
  <si>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</si>
  <si>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</si>
  <si>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</si>
  <si>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</si>
  <si>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</si>
  <si>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</si>
  <si>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</si>
  <si>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</si>
  <si>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</si>
  <si>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</si>
  <si>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</si>
  <si>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</si>
  <si>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</si>
  <si>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</si>
  <si>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</si>
  <si>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</si>
  <si>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</si>
  <si>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</si>
  <si>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</si>
  <si>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</si>
  <si>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</si>
  <si>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</si>
  <si>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</si>
  <si>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</si>
  <si>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</si>
  <si>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</si>
  <si>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</si>
  <si>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</si>
  <si>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</si>
  <si>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</si>
  <si>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</si>
  <si>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</si>
  <si>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</si>
  <si>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</si>
  <si>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</si>
  <si>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</si>
  <si>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</si>
  <si>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</si>
  <si>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</si>
  <si>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</si>
  <si>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</si>
  <si>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</si>
  <si>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</si>
  <si>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</si>
  <si>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</si>
  <si>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</si>
  <si>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</si>
  <si>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</si>
  <si>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</si>
  <si>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</si>
  <si>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</si>
  <si>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</si>
  <si>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</si>
  <si>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</si>
  <si>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</si>
  <si>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</si>
  <si>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</si>
  <si>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</si>
  <si>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</si>
  <si>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</si>
  <si>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</si>
  <si>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</si>
  <si>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</si>
  <si>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</si>
  <si>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</si>
  <si>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</si>
  <si>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</si>
  <si>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</si>
  <si>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</si>
  <si>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</si>
  <si>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</si>
  <si>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</si>
  <si>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</si>
  <si>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</si>
  <si>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</si>
  <si>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</si>
  <si>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</si>
  <si>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</si>
  <si>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</si>
  <si>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</si>
  <si>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</si>
  <si>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</si>
  <si>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</si>
  <si>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</si>
  <si>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</si>
  <si>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</si>
  <si>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</si>
  <si>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</si>
  <si>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</si>
  <si>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</si>
  <si>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</si>
  <si>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</si>
  <si>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</si>
  <si>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</si>
  <si>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</si>
  <si>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</si>
  <si>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</si>
  <si>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</si>
  <si>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</si>
  <si>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</si>
  <si>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</si>
  <si>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</si>
  <si>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</si>
  <si>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</si>
  <si>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</si>
  <si>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</si>
  <si>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</si>
  <si>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</si>
  <si>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</si>
  <si>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</si>
  <si>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</si>
  <si>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</si>
  <si>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</si>
  <si>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</si>
  <si>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</si>
  <si>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</si>
  <si>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</si>
  <si>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</si>
  <si>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</si>
  <si>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</si>
  <si>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</si>
  <si>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</si>
  <si>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</si>
  <si>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</si>
  <si>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</si>
  <si>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</si>
  <si>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</si>
  <si>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</si>
  <si>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</si>
  <si>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</si>
  <si>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</si>
  <si>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</si>
  <si>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</si>
  <si>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</si>
  <si>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</si>
  <si>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</si>
  <si>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</si>
  <si>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</si>
  <si>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</si>
  <si>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</si>
  <si>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</si>
  <si>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</si>
  <si>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</si>
  <si>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</si>
  <si>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</si>
  <si>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</si>
  <si>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</si>
  <si>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</si>
  <si>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</si>
  <si>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</si>
  <si>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</si>
  <si>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</si>
  <si>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</si>
  <si>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</si>
  <si>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</si>
  <si>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</si>
  <si>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</si>
  <si>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</si>
  <si>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</si>
  <si>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</si>
  <si>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</si>
  <si>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</si>
  <si>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</si>
  <si>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</si>
  <si>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</si>
  <si>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</si>
  <si>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</si>
  <si>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</si>
  <si>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</si>
  <si>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</si>
  <si>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</si>
  <si>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</si>
  <si>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</si>
  <si>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</si>
  <si>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</si>
  <si>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</si>
  <si>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</si>
  <si>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</si>
  <si>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</si>
  <si>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</si>
  <si>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</si>
  <si>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</si>
  <si>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</si>
  <si>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</si>
  <si>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</si>
  <si>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</si>
  <si>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</si>
  <si>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01 января 2014 г.</t>
  </si>
  <si>
    <t>областное автономное учреждение здравоохранения "Новгородский областной кожно-венерологический диспансер"</t>
  </si>
  <si>
    <t>5.субсидии на иные цели</t>
  </si>
  <si>
    <t>ГОД</t>
  </si>
  <si>
    <t>01.01.2014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</si>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</sst>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8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19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19" borderId="23" xfId="0" applyFont="1" applyFill="1" applyBorder="1" applyAlignment="1">
      <alignment horizontal="left" wrapText="1"/>
    </xf>
    <xf numFmtId="49" fontId="6" fillId="19" borderId="24" xfId="0" applyNumberFormat="1" applyFont="1" applyFill="1" applyBorder="1" applyAlignment="1">
      <alignment horizontal="center" wrapText="1"/>
    </xf>
    <xf numFmtId="49" fontId="6" fillId="19" borderId="25" xfId="0" applyNumberFormat="1" applyFont="1" applyFill="1" applyBorder="1" applyAlignment="1">
      <alignment horizontal="center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7" xfId="0" applyNumberFormat="1" applyFont="1" applyFill="1" applyBorder="1" applyAlignment="1">
      <alignment horizontal="center"/>
    </xf>
    <xf numFmtId="49" fontId="2" fillId="19" borderId="18" xfId="0" applyNumberFormat="1" applyFont="1" applyFill="1" applyBorder="1" applyAlignment="1">
      <alignment horizontal="center"/>
    </xf>
    <xf numFmtId="0" fontId="7" fillId="19" borderId="22" xfId="0" applyFont="1" applyFill="1" applyBorder="1" applyAlignment="1">
      <alignment horizontal="left" wrapText="1"/>
    </xf>
    <xf numFmtId="49" fontId="2" fillId="19" borderId="28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49" fontId="2" fillId="19" borderId="30" xfId="0" applyNumberFormat="1" applyFont="1" applyFill="1" applyBorder="1" applyAlignment="1">
      <alignment horizontal="center"/>
    </xf>
    <xf numFmtId="0" fontId="7" fillId="19" borderId="22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31" xfId="0" applyFont="1" applyFill="1" applyBorder="1" applyAlignment="1">
      <alignment horizontal="left" wrapText="1"/>
    </xf>
    <xf numFmtId="49" fontId="2" fillId="19" borderId="32" xfId="0" applyNumberFormat="1" applyFont="1" applyFill="1" applyBorder="1" applyAlignment="1">
      <alignment horizontal="center"/>
    </xf>
    <xf numFmtId="0" fontId="2" fillId="19" borderId="31" xfId="0" applyFont="1" applyFill="1" applyBorder="1" applyAlignment="1">
      <alignment horizontal="left" wrapText="1" indent="2"/>
    </xf>
    <xf numFmtId="0" fontId="6" fillId="19" borderId="29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20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5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2" fillId="19" borderId="36" xfId="0" applyFont="1" applyFill="1" applyBorder="1" applyAlignment="1">
      <alignment horizontal="left" wrapText="1"/>
    </xf>
    <xf numFmtId="49" fontId="2" fillId="19" borderId="17" xfId="0" applyNumberFormat="1" applyFont="1" applyFill="1" applyBorder="1" applyAlignment="1">
      <alignment horizontal="center"/>
    </xf>
    <xf numFmtId="49" fontId="2" fillId="19" borderId="37" xfId="0" applyNumberFormat="1" applyFont="1" applyFill="1" applyBorder="1" applyAlignment="1">
      <alignment horizontal="center"/>
    </xf>
    <xf numFmtId="49" fontId="6" fillId="19" borderId="38" xfId="0" applyNumberFormat="1" applyFont="1" applyFill="1" applyBorder="1" applyAlignment="1">
      <alignment horizontal="center" wrapText="1"/>
    </xf>
    <xf numFmtId="49" fontId="6" fillId="19" borderId="39" xfId="0" applyNumberFormat="1" applyFont="1" applyFill="1" applyBorder="1" applyAlignment="1">
      <alignment horizontal="center" wrapText="1"/>
    </xf>
    <xf numFmtId="49" fontId="2" fillId="19" borderId="40" xfId="0" applyNumberFormat="1" applyFont="1" applyFill="1" applyBorder="1" applyAlignment="1">
      <alignment horizontal="center"/>
    </xf>
    <xf numFmtId="49" fontId="2" fillId="19" borderId="41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0" fontId="2" fillId="19" borderId="22" xfId="0" applyFont="1" applyFill="1" applyBorder="1" applyAlignment="1">
      <alignment horizontal="left" wrapText="1" indent="3"/>
    </xf>
    <xf numFmtId="0" fontId="5" fillId="19" borderId="29" xfId="0" applyFont="1" applyFill="1" applyBorder="1" applyAlignment="1">
      <alignment horizontal="left" wrapText="1"/>
    </xf>
    <xf numFmtId="0" fontId="6" fillId="19" borderId="42" xfId="0" applyFont="1" applyFill="1" applyBorder="1" applyAlignment="1">
      <alignment horizontal="center" wrapText="1"/>
    </xf>
    <xf numFmtId="0" fontId="5" fillId="19" borderId="22" xfId="0" applyFont="1" applyFill="1" applyBorder="1" applyAlignment="1">
      <alignment horizontal="left" wrapText="1"/>
    </xf>
    <xf numFmtId="49" fontId="6" fillId="19" borderId="43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 wrapText="1"/>
    </xf>
    <xf numFmtId="49" fontId="6" fillId="19" borderId="19" xfId="0" applyNumberFormat="1" applyFont="1" applyFill="1" applyBorder="1" applyAlignment="1">
      <alignment horizontal="center" wrapText="1"/>
    </xf>
    <xf numFmtId="0" fontId="8" fillId="19" borderId="22" xfId="0" applyFont="1" applyFill="1" applyBorder="1" applyAlignment="1">
      <alignment horizontal="left" wrapText="1" indent="1"/>
    </xf>
    <xf numFmtId="49" fontId="6" fillId="19" borderId="30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2" xfId="0" applyFont="1" applyFill="1" applyBorder="1" applyAlignment="1">
      <alignment horizontal="left" wrapText="1" indent="3"/>
    </xf>
    <xf numFmtId="49" fontId="6" fillId="19" borderId="28" xfId="0" applyNumberFormat="1" applyFont="1" applyFill="1" applyBorder="1" applyAlignment="1">
      <alignment horizontal="center" wrapText="1"/>
    </xf>
    <xf numFmtId="0" fontId="6" fillId="19" borderId="36" xfId="0" applyFont="1" applyFill="1" applyBorder="1" applyAlignment="1">
      <alignment horizontal="left" wrapText="1" indent="2"/>
    </xf>
    <xf numFmtId="49" fontId="6" fillId="19" borderId="32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164" fontId="2" fillId="19" borderId="18" xfId="0" applyNumberFormat="1" applyFont="1" applyFill="1" applyBorder="1" applyAlignment="1">
      <alignment horizontal="center"/>
    </xf>
    <xf numFmtId="164" fontId="2" fillId="19" borderId="19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45" xfId="0" applyNumberFormat="1" applyFont="1" applyFill="1" applyBorder="1" applyAlignment="1">
      <alignment horizontal="center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6" fillId="19" borderId="19" xfId="0" applyNumberFormat="1" applyFont="1" applyFill="1" applyBorder="1" applyAlignment="1">
      <alignment horizontal="center" wrapText="1"/>
    </xf>
    <xf numFmtId="164" fontId="2" fillId="19" borderId="46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19" borderId="21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20" borderId="0" xfId="0" applyFont="1" applyFill="1"/>
    <xf numFmtId="164" fontId="2" fillId="19" borderId="51" xfId="0" applyNumberFormat="1" applyFont="1" applyFill="1" applyBorder="1" applyAlignment="1">
      <alignment horizontal="center"/>
    </xf>
    <xf numFmtId="164" fontId="2" fillId="19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1" borderId="39" xfId="0" applyNumberFormat="1" applyFont="1" applyFill="1" applyBorder="1" applyAlignment="1">
      <alignment horizontal="right"/>
    </xf>
    <xf numFmtId="164" fontId="2" fillId="21" borderId="53" xfId="0" applyNumberFormat="1" applyFont="1" applyFill="1" applyBorder="1" applyAlignment="1">
      <alignment horizontal="right"/>
    </xf>
    <xf numFmtId="164" fontId="2" fillId="22" borderId="25" xfId="0" applyNumberFormat="1" applyFont="1" applyFill="1" applyBorder="1" applyAlignment="1">
      <alignment horizontal="right"/>
    </xf>
    <xf numFmtId="164" fontId="2" fillId="22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23" borderId="26" xfId="0" applyNumberFormat="1" applyFont="1" applyFill="1" applyBorder="1" applyAlignment="1">
      <alignment horizontal="right"/>
    </xf>
    <xf numFmtId="164" fontId="2" fillId="23" borderId="52" xfId="0" applyNumberFormat="1" applyFont="1" applyFill="1" applyBorder="1" applyAlignment="1">
      <alignment horizontal="right"/>
    </xf>
    <xf numFmtId="164" fontId="2" fillId="22" borderId="25" xfId="0" applyNumberFormat="1" applyFont="1" applyFill="1" applyBorder="1" applyAlignment="1" applyProtection="1">
      <alignment horizontal="right"/>
    </xf>
    <xf numFmtId="164" fontId="2" fillId="22" borderId="46" xfId="0" applyNumberFormat="1" applyFont="1" applyFill="1" applyBorder="1" applyAlignment="1" applyProtection="1">
      <alignment horizontal="right"/>
    </xf>
    <xf numFmtId="164" fontId="2" fillId="23" borderId="26" xfId="0" applyNumberFormat="1" applyFont="1" applyFill="1" applyBorder="1" applyAlignment="1" applyProtection="1">
      <alignment horizontal="right"/>
    </xf>
    <xf numFmtId="164" fontId="2" fillId="23" borderId="52" xfId="0" applyNumberFormat="1" applyFont="1" applyFill="1" applyBorder="1" applyAlignment="1" applyProtection="1">
      <alignment horizontal="right"/>
    </xf>
    <xf numFmtId="164" fontId="2" fillId="23" borderId="10" xfId="0" applyNumberFormat="1" applyFont="1" applyFill="1" applyBorder="1" applyAlignment="1" applyProtection="1">
      <alignment horizontal="right"/>
    </xf>
    <xf numFmtId="164" fontId="2" fillId="23" borderId="54" xfId="0" applyNumberFormat="1" applyFont="1" applyFill="1" applyBorder="1" applyAlignment="1" applyProtection="1">
      <alignment horizontal="right"/>
    </xf>
    <xf numFmtId="164" fontId="2" fillId="22" borderId="26" xfId="0" applyNumberFormat="1" applyFont="1" applyFill="1" applyBorder="1" applyAlignment="1">
      <alignment horizontal="right"/>
    </xf>
    <xf numFmtId="164" fontId="2" fillId="22" borderId="52" xfId="0" applyNumberFormat="1" applyFont="1" applyFill="1" applyBorder="1" applyAlignment="1">
      <alignment horizontal="right"/>
    </xf>
    <xf numFmtId="164" fontId="2" fillId="22" borderId="39" xfId="0" applyNumberFormat="1" applyFont="1" applyFill="1" applyBorder="1" applyAlignment="1">
      <alignment horizontal="right"/>
    </xf>
    <xf numFmtId="164" fontId="2" fillId="22" borderId="53" xfId="0" applyNumberFormat="1" applyFont="1" applyFill="1" applyBorder="1" applyAlignment="1">
      <alignment horizontal="right"/>
    </xf>
    <xf numFmtId="164" fontId="2" fillId="22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22" borderId="26" xfId="0" applyNumberFormat="1" applyFont="1" applyFill="1" applyBorder="1" applyAlignment="1" applyProtection="1">
      <alignment horizontal="right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3" borderId="10" xfId="0" applyNumberFormat="1" applyFont="1" applyFill="1" applyBorder="1" applyAlignment="1">
      <alignment horizontal="right"/>
    </xf>
    <xf numFmtId="164" fontId="2" fillId="23" borderId="51" xfId="0" applyNumberFormat="1" applyFont="1" applyFill="1" applyBorder="1" applyAlignment="1">
      <alignment horizontal="right"/>
    </xf>
    <xf numFmtId="164" fontId="2" fillId="24" borderId="55" xfId="0" applyNumberFormat="1" applyFont="1" applyFill="1" applyBorder="1" applyAlignment="1">
      <alignment horizontal="right"/>
    </xf>
    <xf numFmtId="164" fontId="6" fillId="21" borderId="43" xfId="0" applyNumberFormat="1" applyFont="1" applyFill="1" applyBorder="1" applyAlignment="1">
      <alignment horizontal="right"/>
    </xf>
    <xf numFmtId="164" fontId="2" fillId="21" borderId="25" xfId="0" applyNumberFormat="1" applyFont="1" applyFill="1" applyBorder="1" applyAlignment="1">
      <alignment horizontal="right"/>
    </xf>
    <xf numFmtId="164" fontId="2" fillId="18" borderId="25" xfId="0" applyNumberFormat="1" applyFont="1" applyFill="1" applyBorder="1" applyAlignment="1" applyProtection="1">
      <alignment horizontal="right"/>
      <protection locked="0"/>
    </xf>
    <xf numFmtId="164" fontId="2" fillId="18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3" borderId="45" xfId="0" applyNumberFormat="1" applyFont="1" applyFill="1" applyBorder="1" applyAlignment="1" applyProtection="1">
      <alignment horizontal="right"/>
    </xf>
    <xf numFmtId="164" fontId="2" fillId="23" borderId="46" xfId="0" applyNumberFormat="1" applyFont="1" applyFill="1" applyBorder="1" applyAlignment="1" applyProtection="1">
      <alignment horizontal="right"/>
    </xf>
    <xf numFmtId="164" fontId="2" fillId="23" borderId="51" xfId="0" applyNumberFormat="1" applyFont="1" applyFill="1" applyBorder="1" applyAlignment="1" applyProtection="1">
      <alignment horizontal="right"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49" fontId="6" fillId="0" borderId="5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6" fillId="0" borderId="57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3"/>
  <sheetViews>
    <sheetView tabSelected="1" workbookViewId="0">
      <selection sqref="A1:I1"/>
    </sheetView>
  </sheetViews>
  <sheetFormatPr defaultRowHeight="12.75"/>
  <cols>
    <col min="1" max="1" width="40.42578125" style="3" customWidth="1"/>
    <col min="2" max="3" width="4.7109375" style="3" customWidth="1"/>
    <col min="4" max="4" width="14.28515625" style="3" customWidth="1"/>
    <col min="5" max="9" width="14.28515625" style="13" customWidth="1"/>
    <col min="10" max="10" width="14.28515625" customWidth="1"/>
    <col min="11" max="11" width="9.140625" hidden="1" customWidth="1"/>
  </cols>
  <sheetData>
    <row r="1" spans="1:11" ht="17.100000000000001" customHeight="1">
      <c r="A1" s="186" t="s">
        <v>238</v>
      </c>
      <c r="B1" s="187"/>
      <c r="C1" s="187"/>
      <c r="D1" s="187"/>
      <c r="E1" s="187"/>
      <c r="F1" s="187"/>
      <c r="G1" s="187"/>
      <c r="H1" s="187"/>
      <c r="I1" s="187"/>
      <c r="J1" s="1"/>
    </row>
    <row r="2" spans="1:11" ht="15" customHeight="1">
      <c r="A2" s="188" t="s">
        <v>239</v>
      </c>
      <c r="B2" s="189"/>
      <c r="C2" s="189"/>
      <c r="D2" s="189"/>
      <c r="E2" s="189"/>
      <c r="F2" s="189"/>
      <c r="G2" s="189"/>
      <c r="H2" s="189"/>
      <c r="I2" s="189"/>
    </row>
    <row r="3" spans="1:11" ht="14.1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" t="s">
        <v>0</v>
      </c>
    </row>
    <row r="4" spans="1:11" ht="14.1" customHeight="1">
      <c r="B4" s="4"/>
      <c r="C4" s="4"/>
      <c r="D4" s="4"/>
      <c r="E4" s="4"/>
      <c r="F4" s="4"/>
      <c r="G4" s="4"/>
      <c r="H4" s="4"/>
      <c r="I4" s="123" t="s">
        <v>215</v>
      </c>
      <c r="J4" s="118" t="s">
        <v>1</v>
      </c>
      <c r="K4">
        <v>5</v>
      </c>
    </row>
    <row r="5" spans="1:11" ht="14.1" customHeight="1">
      <c r="A5" s="4"/>
      <c r="B5" s="4"/>
      <c r="C5" s="4"/>
      <c r="D5" s="11" t="s">
        <v>202</v>
      </c>
      <c r="E5" s="190" t="s">
        <v>246</v>
      </c>
      <c r="F5" s="190"/>
      <c r="G5" s="110"/>
      <c r="H5" s="110"/>
      <c r="I5" s="123" t="s">
        <v>216</v>
      </c>
      <c r="J5" s="168">
        <v>41640</v>
      </c>
      <c r="K5">
        <v>500</v>
      </c>
    </row>
    <row r="6" spans="1:11" s="8" customFormat="1" ht="22.5" customHeight="1">
      <c r="A6" s="6" t="s">
        <v>2</v>
      </c>
      <c r="B6" s="191" t="s">
        <v>247</v>
      </c>
      <c r="C6" s="191"/>
      <c r="D6" s="191"/>
      <c r="E6" s="191"/>
      <c r="F6" s="191"/>
      <c r="G6" s="191"/>
      <c r="H6" s="191"/>
      <c r="I6" s="7" t="s">
        <v>217</v>
      </c>
      <c r="J6" s="119"/>
      <c r="K6" s="8" t="s">
        <v>250</v>
      </c>
    </row>
    <row r="7" spans="1:11" s="8" customFormat="1">
      <c r="A7" s="6" t="s">
        <v>3</v>
      </c>
      <c r="B7" s="181"/>
      <c r="C7" s="181"/>
      <c r="D7" s="181"/>
      <c r="E7" s="181"/>
      <c r="F7" s="181"/>
      <c r="G7" s="181"/>
      <c r="H7" s="181"/>
      <c r="I7" s="7"/>
      <c r="J7" s="119"/>
    </row>
    <row r="8" spans="1:11" s="8" customFormat="1">
      <c r="A8" s="6" t="s">
        <v>4</v>
      </c>
      <c r="B8" s="181"/>
      <c r="C8" s="181"/>
      <c r="D8" s="181"/>
      <c r="E8" s="181"/>
      <c r="F8" s="181"/>
      <c r="G8" s="181"/>
      <c r="H8" s="181"/>
      <c r="I8" s="9" t="s">
        <v>5</v>
      </c>
      <c r="J8" s="119"/>
      <c r="K8" s="8">
        <v>3</v>
      </c>
    </row>
    <row r="9" spans="1:11">
      <c r="A9" s="10" t="s">
        <v>6</v>
      </c>
      <c r="B9" s="10"/>
      <c r="C9" s="10"/>
      <c r="D9" s="10"/>
      <c r="E9" s="5"/>
      <c r="F9" s="5"/>
      <c r="G9" s="5"/>
      <c r="H9" s="5"/>
      <c r="I9" s="11" t="s">
        <v>217</v>
      </c>
      <c r="J9" s="120"/>
    </row>
    <row r="10" spans="1:11">
      <c r="A10" s="10" t="s">
        <v>7</v>
      </c>
      <c r="B10" s="182"/>
      <c r="C10" s="182"/>
      <c r="D10" s="182"/>
      <c r="E10" s="182"/>
      <c r="F10" s="182"/>
      <c r="G10" s="182"/>
      <c r="H10" s="182"/>
      <c r="I10" s="11" t="s">
        <v>8</v>
      </c>
      <c r="J10" s="120"/>
    </row>
    <row r="11" spans="1:11">
      <c r="A11" s="10" t="s">
        <v>9</v>
      </c>
      <c r="B11" s="183" t="s">
        <v>248</v>
      </c>
      <c r="C11" s="183"/>
      <c r="D11" s="183"/>
      <c r="E11" s="183"/>
      <c r="F11" s="183"/>
      <c r="G11" s="183"/>
      <c r="H11" s="183"/>
      <c r="I11" s="11"/>
      <c r="J11" s="121"/>
      <c r="K11" t="s">
        <v>249</v>
      </c>
    </row>
    <row r="12" spans="1:11" ht="14.1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1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218</v>
      </c>
      <c r="J13" s="122" t="s">
        <v>12</v>
      </c>
    </row>
    <row r="14" spans="1:11" ht="14.25" customHeight="1">
      <c r="A14" s="170" t="s">
        <v>13</v>
      </c>
      <c r="B14" s="170"/>
      <c r="C14" s="170"/>
      <c r="D14" s="170"/>
      <c r="E14" s="170"/>
      <c r="F14" s="170"/>
      <c r="G14" s="170"/>
      <c r="H14" s="170"/>
      <c r="I14" s="12"/>
      <c r="J14" s="12"/>
    </row>
    <row r="15" spans="1:11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9499999999999993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9499999999999993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9499999999999993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>
      <c r="A21" s="45" t="s">
        <v>253</v>
      </c>
      <c r="B21" s="46" t="s">
        <v>42</v>
      </c>
      <c r="C21" s="47"/>
      <c r="D21" s="128">
        <f t="shared" ref="D21:J21" si="0">D22+D25+D26+D27+D31+D40</f>
        <v>121000</v>
      </c>
      <c r="E21" s="128">
        <f t="shared" si="0"/>
        <v>121000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121000</v>
      </c>
      <c r="J21" s="129">
        <f t="shared" si="0"/>
        <v>0</v>
      </c>
    </row>
    <row r="22" spans="1:10">
      <c r="A22" s="52" t="s">
        <v>254</v>
      </c>
      <c r="B22" s="53" t="s">
        <v>43</v>
      </c>
      <c r="C22" s="48" t="s">
        <v>44</v>
      </c>
      <c r="D22" s="130">
        <f t="shared" ref="D22:J22" si="1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9499999999999993" customHeight="1">
      <c r="A23" s="49" t="s">
        <v>45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>
      <c r="A24" s="54" t="s">
        <v>46</v>
      </c>
      <c r="B24" s="55" t="s">
        <v>237</v>
      </c>
      <c r="C24" s="48" t="s">
        <v>44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>
      <c r="A25" s="52" t="s">
        <v>255</v>
      </c>
      <c r="B25" s="53" t="s">
        <v>48</v>
      </c>
      <c r="C25" s="48" t="s">
        <v>49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4">
      <c r="A26" s="56" t="s">
        <v>50</v>
      </c>
      <c r="B26" s="53" t="s">
        <v>51</v>
      </c>
      <c r="C26" s="48" t="s">
        <v>52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>
      <c r="A27" s="52" t="s">
        <v>256</v>
      </c>
      <c r="B27" s="53" t="s">
        <v>53</v>
      </c>
      <c r="C27" s="48" t="s">
        <v>54</v>
      </c>
      <c r="D27" s="130">
        <f t="shared" ref="D27:I27" si="2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9499999999999993" customHeight="1">
      <c r="A28" s="49" t="s">
        <v>55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56</v>
      </c>
      <c r="B29" s="55" t="s">
        <v>57</v>
      </c>
      <c r="C29" s="48" t="s">
        <v>58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59</v>
      </c>
      <c r="B30" s="53" t="s">
        <v>60</v>
      </c>
      <c r="C30" s="48" t="s">
        <v>61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>
      <c r="A31" s="52" t="s">
        <v>257</v>
      </c>
      <c r="B31" s="53" t="s">
        <v>62</v>
      </c>
      <c r="C31" s="48"/>
      <c r="D31" s="136">
        <f t="shared" ref="D31:J31" si="3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9499999999999993" customHeight="1">
      <c r="A32" s="49" t="s">
        <v>55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>
      <c r="A33" s="54" t="s">
        <v>230</v>
      </c>
      <c r="B33" s="55" t="s">
        <v>64</v>
      </c>
      <c r="C33" s="48" t="s">
        <v>219</v>
      </c>
      <c r="D33" s="132"/>
      <c r="E33" s="132"/>
      <c r="F33" s="133"/>
      <c r="G33" s="133"/>
      <c r="H33" s="133"/>
      <c r="I33" s="138">
        <f t="shared" ref="I33:I39" si="4">SUM(E33:H33)</f>
        <v>0</v>
      </c>
      <c r="J33" s="139">
        <f t="shared" ref="J33:J39" si="5">D33-I33</f>
        <v>0</v>
      </c>
    </row>
    <row r="34" spans="1:10">
      <c r="A34" s="60" t="s">
        <v>231</v>
      </c>
      <c r="B34" s="55" t="s">
        <v>220</v>
      </c>
      <c r="C34" s="48" t="s">
        <v>225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>
      <c r="A35" s="60" t="s">
        <v>232</v>
      </c>
      <c r="B35" s="55" t="s">
        <v>221</v>
      </c>
      <c r="C35" s="48" t="s">
        <v>226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>
      <c r="A36" s="60" t="s">
        <v>233</v>
      </c>
      <c r="B36" s="55" t="s">
        <v>222</v>
      </c>
      <c r="C36" s="48" t="s">
        <v>227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>
      <c r="A37" s="60" t="s">
        <v>234</v>
      </c>
      <c r="B37" s="53" t="s">
        <v>65</v>
      </c>
      <c r="C37" s="48" t="s">
        <v>169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>
      <c r="A38" s="60" t="s">
        <v>235</v>
      </c>
      <c r="B38" s="53" t="s">
        <v>223</v>
      </c>
      <c r="C38" s="48" t="s">
        <v>228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>
      <c r="A39" s="60" t="s">
        <v>236</v>
      </c>
      <c r="B39" s="53" t="s">
        <v>224</v>
      </c>
      <c r="C39" s="48" t="s">
        <v>229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>
      <c r="A40" s="58" t="s">
        <v>258</v>
      </c>
      <c r="B40" s="53" t="s">
        <v>66</v>
      </c>
      <c r="C40" s="59" t="s">
        <v>67</v>
      </c>
      <c r="D40" s="136">
        <f t="shared" ref="D40:J40" si="6">SUM(D42:D45)</f>
        <v>121000</v>
      </c>
      <c r="E40" s="136">
        <f t="shared" si="6"/>
        <v>121000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121000</v>
      </c>
      <c r="J40" s="137">
        <f t="shared" si="6"/>
        <v>0</v>
      </c>
    </row>
    <row r="41" spans="1:10" ht="9.9499999999999993" customHeight="1">
      <c r="A41" s="49" t="s">
        <v>45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68</v>
      </c>
      <c r="B42" s="55" t="s">
        <v>47</v>
      </c>
      <c r="C42" s="48" t="s">
        <v>67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>
      <c r="A43" s="60" t="s">
        <v>259</v>
      </c>
      <c r="B43" s="55" t="s">
        <v>69</v>
      </c>
      <c r="C43" s="48" t="s">
        <v>67</v>
      </c>
      <c r="D43" s="132">
        <v>121000</v>
      </c>
      <c r="E43" s="132">
        <v>121000</v>
      </c>
      <c r="F43" s="133"/>
      <c r="G43" s="133"/>
      <c r="H43" s="133"/>
      <c r="I43" s="138">
        <f>SUM(E43:H43)</f>
        <v>121000</v>
      </c>
      <c r="J43" s="139">
        <f>D43-I43</f>
        <v>0</v>
      </c>
    </row>
    <row r="44" spans="1:10">
      <c r="A44" s="60" t="s">
        <v>70</v>
      </c>
      <c r="B44" s="55" t="s">
        <v>71</v>
      </c>
      <c r="C44" s="48" t="s">
        <v>67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72</v>
      </c>
      <c r="B45" s="62" t="s">
        <v>73</v>
      </c>
      <c r="C45" s="63" t="s">
        <v>67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95" customHeight="1">
      <c r="A46" s="170" t="s">
        <v>74</v>
      </c>
      <c r="B46" s="170"/>
      <c r="C46" s="170"/>
      <c r="D46" s="170"/>
      <c r="E46" s="170"/>
      <c r="F46" s="170"/>
      <c r="G46" s="170"/>
      <c r="H46" s="170"/>
      <c r="I46" s="5"/>
      <c r="J46" s="14" t="s">
        <v>244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9499999999999993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9499999999999993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9499999999999993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>
      <c r="A53" s="45" t="s">
        <v>251</v>
      </c>
      <c r="B53" s="70" t="s">
        <v>75</v>
      </c>
      <c r="C53" s="71"/>
      <c r="D53" s="128">
        <f t="shared" ref="D53:J53" si="7">D55+D60+D68+D72+D83+D87+D91+D92+D98</f>
        <v>121000</v>
      </c>
      <c r="E53" s="128">
        <f t="shared" si="7"/>
        <v>121000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121000</v>
      </c>
      <c r="J53" s="129">
        <f t="shared" si="7"/>
        <v>0</v>
      </c>
    </row>
    <row r="54" spans="1:10" ht="9.9499999999999993" customHeight="1">
      <c r="A54" s="64" t="s">
        <v>76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77</v>
      </c>
      <c r="B55" s="72" t="s">
        <v>78</v>
      </c>
      <c r="C55" s="48" t="s">
        <v>79</v>
      </c>
      <c r="D55" s="142">
        <f t="shared" ref="D55:J55" si="8">SUM(D57:D59)</f>
        <v>0</v>
      </c>
      <c r="E55" s="142">
        <f t="shared" si="8"/>
        <v>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0</v>
      </c>
      <c r="J55" s="143">
        <f t="shared" si="8"/>
        <v>0</v>
      </c>
    </row>
    <row r="56" spans="1:10" ht="9.9499999999999993" customHeight="1">
      <c r="A56" s="67" t="s">
        <v>55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>
      <c r="A57" s="54" t="s">
        <v>80</v>
      </c>
      <c r="B57" s="55" t="s">
        <v>81</v>
      </c>
      <c r="C57" s="73" t="s">
        <v>82</v>
      </c>
      <c r="D57" s="133"/>
      <c r="E57" s="132"/>
      <c r="F57" s="133"/>
      <c r="G57" s="133"/>
      <c r="H57" s="133"/>
      <c r="I57" s="134">
        <f>SUM(E57:H57)</f>
        <v>0</v>
      </c>
      <c r="J57" s="135">
        <f>D57-I57</f>
        <v>0</v>
      </c>
    </row>
    <row r="58" spans="1:10">
      <c r="A58" s="60" t="s">
        <v>260</v>
      </c>
      <c r="B58" s="53" t="s">
        <v>83</v>
      </c>
      <c r="C58" s="73" t="s">
        <v>84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>
      <c r="A59" s="60" t="s">
        <v>85</v>
      </c>
      <c r="B59" s="53" t="s">
        <v>86</v>
      </c>
      <c r="C59" s="73" t="s">
        <v>87</v>
      </c>
      <c r="D59" s="133"/>
      <c r="E59" s="132"/>
      <c r="F59" s="133"/>
      <c r="G59" s="133"/>
      <c r="H59" s="133"/>
      <c r="I59" s="134">
        <f>SUM(E59:H59)</f>
        <v>0</v>
      </c>
      <c r="J59" s="135">
        <f>D59-I59</f>
        <v>0</v>
      </c>
    </row>
    <row r="60" spans="1:10">
      <c r="A60" s="56" t="s">
        <v>88</v>
      </c>
      <c r="B60" s="53" t="s">
        <v>89</v>
      </c>
      <c r="C60" s="73" t="s">
        <v>90</v>
      </c>
      <c r="D60" s="142">
        <f t="shared" ref="D60:J60" si="9">SUM(D62:D67)</f>
        <v>121000</v>
      </c>
      <c r="E60" s="142">
        <f t="shared" si="9"/>
        <v>121000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121000</v>
      </c>
      <c r="J60" s="131">
        <f t="shared" si="9"/>
        <v>0</v>
      </c>
    </row>
    <row r="61" spans="1:10" ht="9.9499999999999993" customHeight="1">
      <c r="A61" s="67" t="s">
        <v>55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>
      <c r="A62" s="54" t="s">
        <v>91</v>
      </c>
      <c r="B62" s="55" t="s">
        <v>92</v>
      </c>
      <c r="C62" s="73" t="s">
        <v>93</v>
      </c>
      <c r="D62" s="133"/>
      <c r="E62" s="132"/>
      <c r="F62" s="133"/>
      <c r="G62" s="133"/>
      <c r="H62" s="133"/>
      <c r="I62" s="134">
        <f t="shared" ref="I62:I67" si="10">SUM(E62:H62)</f>
        <v>0</v>
      </c>
      <c r="J62" s="135">
        <f t="shared" ref="J62:J67" si="11">D62-I62</f>
        <v>0</v>
      </c>
    </row>
    <row r="63" spans="1:10">
      <c r="A63" s="60" t="s">
        <v>94</v>
      </c>
      <c r="B63" s="53" t="s">
        <v>95</v>
      </c>
      <c r="C63" s="73" t="s">
        <v>96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>
      <c r="A64" s="60" t="s">
        <v>97</v>
      </c>
      <c r="B64" s="53" t="s">
        <v>98</v>
      </c>
      <c r="C64" s="73" t="s">
        <v>99</v>
      </c>
      <c r="D64" s="133"/>
      <c r="E64" s="132"/>
      <c r="F64" s="133"/>
      <c r="G64" s="133"/>
      <c r="H64" s="133"/>
      <c r="I64" s="134">
        <f t="shared" si="10"/>
        <v>0</v>
      </c>
      <c r="J64" s="135">
        <f t="shared" si="11"/>
        <v>0</v>
      </c>
    </row>
    <row r="65" spans="1:10">
      <c r="A65" s="60" t="s">
        <v>100</v>
      </c>
      <c r="B65" s="53" t="s">
        <v>101</v>
      </c>
      <c r="C65" s="73" t="s">
        <v>102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>
      <c r="A66" s="60" t="s">
        <v>103</v>
      </c>
      <c r="B66" s="53" t="s">
        <v>104</v>
      </c>
      <c r="C66" s="73" t="s">
        <v>105</v>
      </c>
      <c r="D66" s="133"/>
      <c r="E66" s="132"/>
      <c r="F66" s="133"/>
      <c r="G66" s="133"/>
      <c r="H66" s="133"/>
      <c r="I66" s="134">
        <f t="shared" si="10"/>
        <v>0</v>
      </c>
      <c r="J66" s="135">
        <f t="shared" si="11"/>
        <v>0</v>
      </c>
    </row>
    <row r="67" spans="1:10">
      <c r="A67" s="60" t="s">
        <v>106</v>
      </c>
      <c r="B67" s="53" t="s">
        <v>107</v>
      </c>
      <c r="C67" s="73" t="s">
        <v>108</v>
      </c>
      <c r="D67" s="133">
        <v>121000</v>
      </c>
      <c r="E67" s="132">
        <v>121000</v>
      </c>
      <c r="F67" s="133"/>
      <c r="G67" s="133"/>
      <c r="H67" s="133"/>
      <c r="I67" s="134">
        <f t="shared" si="10"/>
        <v>121000</v>
      </c>
      <c r="J67" s="135">
        <f t="shared" si="11"/>
        <v>0</v>
      </c>
    </row>
    <row r="68" spans="1:10">
      <c r="A68" s="74" t="s">
        <v>252</v>
      </c>
      <c r="B68" s="50" t="s">
        <v>109</v>
      </c>
      <c r="C68" s="68" t="s">
        <v>110</v>
      </c>
      <c r="D68" s="142">
        <f t="shared" ref="D68:J68" si="12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9499999999999993" customHeight="1">
      <c r="A69" s="67" t="s">
        <v>55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111</v>
      </c>
      <c r="B70" s="55" t="s">
        <v>112</v>
      </c>
      <c r="C70" s="73" t="s">
        <v>113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114</v>
      </c>
      <c r="B71" s="53" t="s">
        <v>115</v>
      </c>
      <c r="C71" s="73" t="s">
        <v>116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>
      <c r="A72" s="52" t="s">
        <v>261</v>
      </c>
      <c r="B72" s="53" t="s">
        <v>79</v>
      </c>
      <c r="C72" s="73" t="s">
        <v>117</v>
      </c>
      <c r="D72" s="142">
        <f t="shared" ref="D72:J72" si="13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9499999999999993" customHeight="1">
      <c r="A73" s="67" t="s">
        <v>55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118</v>
      </c>
      <c r="B74" s="55" t="s">
        <v>82</v>
      </c>
      <c r="C74" s="73" t="s">
        <v>119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120</v>
      </c>
      <c r="B75" s="55" t="s">
        <v>84</v>
      </c>
      <c r="C75" s="73" t="s">
        <v>121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243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9499999999999993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9499999999999993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9499999999999993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>
      <c r="A83" s="52" t="s">
        <v>262</v>
      </c>
      <c r="B83" s="55" t="s">
        <v>110</v>
      </c>
      <c r="C83" s="73" t="s">
        <v>122</v>
      </c>
      <c r="D83" s="144">
        <f t="shared" ref="D83:J83" si="14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9499999999999993" customHeight="1">
      <c r="A84" s="49" t="s">
        <v>55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123</v>
      </c>
      <c r="B85" s="55" t="s">
        <v>116</v>
      </c>
      <c r="C85" s="73" t="s">
        <v>124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>
      <c r="A86" s="54" t="s">
        <v>125</v>
      </c>
      <c r="B86" s="53" t="s">
        <v>126</v>
      </c>
      <c r="C86" s="75" t="s">
        <v>127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>
      <c r="A87" s="52" t="s">
        <v>263</v>
      </c>
      <c r="B87" s="53" t="s">
        <v>117</v>
      </c>
      <c r="C87" s="73" t="s">
        <v>128</v>
      </c>
      <c r="D87" s="146">
        <f t="shared" ref="D87:J87" si="15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9499999999999993" customHeight="1">
      <c r="A88" s="49" t="s">
        <v>55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>
      <c r="A89" s="54" t="s">
        <v>129</v>
      </c>
      <c r="B89" s="55" t="s">
        <v>121</v>
      </c>
      <c r="C89" s="73" t="s">
        <v>130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131</v>
      </c>
      <c r="B90" s="55" t="s">
        <v>132</v>
      </c>
      <c r="C90" s="73" t="s">
        <v>133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>
      <c r="A91" s="58" t="s">
        <v>264</v>
      </c>
      <c r="B91" s="53" t="s">
        <v>122</v>
      </c>
      <c r="C91" s="75" t="s">
        <v>134</v>
      </c>
      <c r="D91" s="147"/>
      <c r="E91" s="132"/>
      <c r="F91" s="133"/>
      <c r="G91" s="133"/>
      <c r="H91" s="133"/>
      <c r="I91" s="134">
        <f>SUM(E91:H91)</f>
        <v>0</v>
      </c>
      <c r="J91" s="135">
        <f>D91-I91</f>
        <v>0</v>
      </c>
    </row>
    <row r="92" spans="1:10" ht="24">
      <c r="A92" s="56" t="s">
        <v>265</v>
      </c>
      <c r="B92" s="55" t="s">
        <v>128</v>
      </c>
      <c r="C92" s="73" t="s">
        <v>135</v>
      </c>
      <c r="D92" s="142">
        <f t="shared" ref="D92:J92" si="16">SUM(D94:D97)</f>
        <v>0</v>
      </c>
      <c r="E92" s="142">
        <f t="shared" si="16"/>
        <v>0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0</v>
      </c>
      <c r="J92" s="131">
        <f t="shared" si="16"/>
        <v>0</v>
      </c>
    </row>
    <row r="93" spans="1:10" ht="9.9499999999999993" customHeight="1">
      <c r="A93" s="49" t="s">
        <v>55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>
      <c r="A94" s="76" t="s">
        <v>266</v>
      </c>
      <c r="B94" s="55" t="s">
        <v>136</v>
      </c>
      <c r="C94" s="73" t="s">
        <v>137</v>
      </c>
      <c r="D94" s="133"/>
      <c r="E94" s="132"/>
      <c r="F94" s="133"/>
      <c r="G94" s="133"/>
      <c r="H94" s="133"/>
      <c r="I94" s="134">
        <f>SUM(E94:H94)</f>
        <v>0</v>
      </c>
      <c r="J94" s="135">
        <f>D94-I94</f>
        <v>0</v>
      </c>
    </row>
    <row r="95" spans="1:10">
      <c r="A95" s="76" t="s">
        <v>138</v>
      </c>
      <c r="B95" s="55" t="s">
        <v>130</v>
      </c>
      <c r="C95" s="73" t="s">
        <v>139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>
      <c r="A96" s="76" t="s">
        <v>140</v>
      </c>
      <c r="B96" s="55" t="s">
        <v>133</v>
      </c>
      <c r="C96" s="73" t="s">
        <v>141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>
      <c r="A97" s="76" t="s">
        <v>142</v>
      </c>
      <c r="B97" s="53" t="s">
        <v>143</v>
      </c>
      <c r="C97" s="73" t="s">
        <v>144</v>
      </c>
      <c r="D97" s="133"/>
      <c r="E97" s="132"/>
      <c r="F97" s="133"/>
      <c r="G97" s="133"/>
      <c r="H97" s="133"/>
      <c r="I97" s="134">
        <f>SUM(E97:H97)</f>
        <v>0</v>
      </c>
      <c r="J97" s="135">
        <f>D97-I97</f>
        <v>0</v>
      </c>
    </row>
    <row r="98" spans="1:10" ht="24">
      <c r="A98" s="56" t="s">
        <v>267</v>
      </c>
      <c r="B98" s="55" t="s">
        <v>145</v>
      </c>
      <c r="C98" s="73" t="s">
        <v>146</v>
      </c>
      <c r="D98" s="148">
        <f t="shared" ref="D98:J98" si="17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9499999999999993" customHeight="1">
      <c r="A99" s="49" t="s">
        <v>45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>
      <c r="A100" s="76" t="s">
        <v>194</v>
      </c>
      <c r="B100" s="55" t="s">
        <v>147</v>
      </c>
      <c r="C100" s="73" t="s">
        <v>148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>
      <c r="A101" s="76" t="s">
        <v>149</v>
      </c>
      <c r="B101" s="55" t="s">
        <v>150</v>
      </c>
      <c r="C101" s="73" t="s">
        <v>151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152</v>
      </c>
      <c r="B102" s="108" t="s">
        <v>153</v>
      </c>
      <c r="C102" s="109" t="s">
        <v>154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155</v>
      </c>
      <c r="B104" s="78">
        <v>450</v>
      </c>
      <c r="C104" s="78"/>
      <c r="D104" s="152">
        <f t="shared" ref="D104:I104" si="18">D21-D53</f>
        <v>0</v>
      </c>
      <c r="E104" s="152">
        <f t="shared" si="18"/>
        <v>0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0</v>
      </c>
      <c r="J104" s="103" t="s">
        <v>63</v>
      </c>
    </row>
    <row r="105" spans="1:10" ht="15.9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0" t="s">
        <v>156</v>
      </c>
      <c r="B106" s="170"/>
      <c r="C106" s="170"/>
      <c r="D106" s="170"/>
      <c r="E106" s="170"/>
      <c r="F106" s="170"/>
      <c r="G106" s="170"/>
      <c r="H106" s="170"/>
      <c r="J106" s="38" t="s">
        <v>157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268</v>
      </c>
      <c r="B113" s="46" t="s">
        <v>146</v>
      </c>
      <c r="C113" s="80"/>
      <c r="D113" s="153">
        <f>D115+D122+D127+D130+D141+D145</f>
        <v>0</v>
      </c>
      <c r="E113" s="153">
        <f>E115+E122+E127+E130+E141+E145</f>
        <v>0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9499999999999993" customHeight="1">
      <c r="A114" s="81" t="s">
        <v>158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>
      <c r="A115" s="84" t="s">
        <v>269</v>
      </c>
      <c r="B115" s="85" t="s">
        <v>148</v>
      </c>
      <c r="C115" s="47"/>
      <c r="D115" s="130">
        <f t="shared" ref="D115:J115" si="19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9499999999999993" customHeight="1">
      <c r="A116" s="81" t="s">
        <v>159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>
      <c r="A117" s="87" t="s">
        <v>240</v>
      </c>
      <c r="B117" s="85" t="s">
        <v>160</v>
      </c>
      <c r="C117" s="47" t="s">
        <v>92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>
      <c r="A118" s="87" t="s">
        <v>161</v>
      </c>
      <c r="B118" s="88" t="s">
        <v>163</v>
      </c>
      <c r="C118" s="47" t="s">
        <v>164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>
      <c r="A119" s="87" t="s">
        <v>270</v>
      </c>
      <c r="B119" s="88" t="s">
        <v>166</v>
      </c>
      <c r="C119" s="47" t="s">
        <v>167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>
      <c r="A120" s="87" t="s">
        <v>162</v>
      </c>
      <c r="B120" s="88" t="s">
        <v>196</v>
      </c>
      <c r="C120" s="47" t="s">
        <v>164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>
      <c r="A121" s="87" t="s">
        <v>241</v>
      </c>
      <c r="B121" s="88" t="s">
        <v>195</v>
      </c>
      <c r="C121" s="47" t="s">
        <v>167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>
      <c r="A122" s="84" t="s">
        <v>168</v>
      </c>
      <c r="B122" s="85" t="s">
        <v>169</v>
      </c>
      <c r="C122" s="47"/>
      <c r="D122" s="142">
        <f t="shared" ref="D122:J122" si="20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9499999999999993" customHeight="1">
      <c r="A123" s="89" t="s">
        <v>170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>
      <c r="A124" s="87" t="s">
        <v>240</v>
      </c>
      <c r="B124" s="85" t="s">
        <v>171</v>
      </c>
      <c r="C124" s="47" t="s">
        <v>92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>
      <c r="A125" s="87" t="s">
        <v>162</v>
      </c>
      <c r="B125" s="85" t="s">
        <v>172</v>
      </c>
      <c r="C125" s="47" t="s">
        <v>173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>
      <c r="A126" s="87" t="s">
        <v>165</v>
      </c>
      <c r="B126" s="88" t="s">
        <v>174</v>
      </c>
      <c r="C126" s="47" t="s">
        <v>175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>
      <c r="A127" s="84" t="s">
        <v>176</v>
      </c>
      <c r="B127" s="88" t="s">
        <v>177</v>
      </c>
      <c r="C127" s="47"/>
      <c r="D127" s="157"/>
      <c r="E127" s="130">
        <f>E128+E129</f>
        <v>0</v>
      </c>
      <c r="F127" s="130">
        <f>F128+F129</f>
        <v>0</v>
      </c>
      <c r="G127" s="130">
        <f>G128+G129</f>
        <v>0</v>
      </c>
      <c r="H127" s="99" t="s">
        <v>63</v>
      </c>
      <c r="I127" s="130">
        <f>I128+I129</f>
        <v>0</v>
      </c>
      <c r="J127" s="135">
        <f>D127-I127</f>
        <v>0</v>
      </c>
    </row>
    <row r="128" spans="1:10">
      <c r="A128" s="87" t="s">
        <v>178</v>
      </c>
      <c r="B128" s="88" t="s">
        <v>164</v>
      </c>
      <c r="C128" s="47" t="s">
        <v>179</v>
      </c>
      <c r="D128" s="98" t="s">
        <v>63</v>
      </c>
      <c r="E128" s="132">
        <v>-121000</v>
      </c>
      <c r="F128" s="132"/>
      <c r="G128" s="133"/>
      <c r="H128" s="99" t="s">
        <v>63</v>
      </c>
      <c r="I128" s="134">
        <f>SUM(E128:G128)</f>
        <v>-121000</v>
      </c>
      <c r="J128" s="101" t="s">
        <v>63</v>
      </c>
    </row>
    <row r="129" spans="1:10">
      <c r="A129" s="87" t="s">
        <v>180</v>
      </c>
      <c r="B129" s="88" t="s">
        <v>173</v>
      </c>
      <c r="C129" s="47" t="s">
        <v>181</v>
      </c>
      <c r="D129" s="98" t="s">
        <v>63</v>
      </c>
      <c r="E129" s="132">
        <v>121000</v>
      </c>
      <c r="F129" s="132"/>
      <c r="G129" s="133"/>
      <c r="H129" s="99" t="s">
        <v>63</v>
      </c>
      <c r="I129" s="134">
        <f>SUM(E129:G129)</f>
        <v>121000</v>
      </c>
      <c r="J129" s="101" t="s">
        <v>63</v>
      </c>
    </row>
    <row r="130" spans="1:10" ht="24">
      <c r="A130" s="84" t="s">
        <v>197</v>
      </c>
      <c r="B130" s="82" t="s">
        <v>198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63</v>
      </c>
      <c r="I130" s="130">
        <f>I132+I133</f>
        <v>0</v>
      </c>
      <c r="J130" s="135">
        <f>D130-I130</f>
        <v>0</v>
      </c>
    </row>
    <row r="131" spans="1:10" ht="9.9499999999999993" customHeight="1">
      <c r="A131" s="81" t="s">
        <v>55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>
      <c r="A132" s="87" t="s">
        <v>271</v>
      </c>
      <c r="B132" s="85" t="s">
        <v>200</v>
      </c>
      <c r="C132" s="86" t="s">
        <v>179</v>
      </c>
      <c r="D132" s="132"/>
      <c r="E132" s="132"/>
      <c r="F132" s="132"/>
      <c r="G132" s="158"/>
      <c r="H132" s="99" t="s">
        <v>63</v>
      </c>
      <c r="I132" s="134">
        <f>SUM(E132:G132)</f>
        <v>0</v>
      </c>
      <c r="J132" s="126" t="s">
        <v>63</v>
      </c>
    </row>
    <row r="133" spans="1:10" ht="13.5" thickBot="1">
      <c r="A133" s="87" t="s">
        <v>199</v>
      </c>
      <c r="B133" s="62" t="s">
        <v>201</v>
      </c>
      <c r="C133" s="63" t="s">
        <v>181</v>
      </c>
      <c r="D133" s="149"/>
      <c r="E133" s="149"/>
      <c r="F133" s="149"/>
      <c r="G133" s="159"/>
      <c r="H133" s="107" t="s">
        <v>63</v>
      </c>
      <c r="I133" s="150">
        <f>SUM(E133:G133)</f>
        <v>0</v>
      </c>
      <c r="J133" s="125" t="s">
        <v>63</v>
      </c>
    </row>
    <row r="134" spans="1:10" ht="15">
      <c r="C134" s="12"/>
      <c r="E134" s="5"/>
      <c r="F134" s="5"/>
      <c r="G134" s="5"/>
      <c r="H134" s="5"/>
      <c r="J134" s="38" t="s">
        <v>182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272</v>
      </c>
      <c r="B141" s="46" t="s">
        <v>175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63</v>
      </c>
      <c r="H141" s="102" t="s">
        <v>63</v>
      </c>
      <c r="I141" s="146">
        <f>I143+I144</f>
        <v>0</v>
      </c>
      <c r="J141" s="145">
        <f>J143+J144</f>
        <v>0</v>
      </c>
    </row>
    <row r="142" spans="1:10" ht="9.9499999999999993" customHeight="1">
      <c r="A142" s="81" t="s">
        <v>55</v>
      </c>
      <c r="B142" s="82"/>
      <c r="C142" s="86"/>
      <c r="D142" s="96"/>
      <c r="E142" s="96"/>
      <c r="F142" s="93"/>
      <c r="G142" s="92" t="s">
        <v>183</v>
      </c>
      <c r="H142" s="92"/>
      <c r="I142" s="92"/>
      <c r="J142" s="94"/>
    </row>
    <row r="143" spans="1:10" ht="22.5">
      <c r="A143" s="87" t="s">
        <v>184</v>
      </c>
      <c r="B143" s="85" t="s">
        <v>185</v>
      </c>
      <c r="C143" s="86"/>
      <c r="D143" s="160"/>
      <c r="E143" s="161"/>
      <c r="F143" s="162"/>
      <c r="G143" s="99" t="s">
        <v>63</v>
      </c>
      <c r="H143" s="99" t="s">
        <v>63</v>
      </c>
      <c r="I143" s="134">
        <f>SUM(E143:F143)</f>
        <v>0</v>
      </c>
      <c r="J143" s="165">
        <f>D143-I143</f>
        <v>0</v>
      </c>
    </row>
    <row r="144" spans="1:10" ht="22.5">
      <c r="A144" s="87" t="s">
        <v>186</v>
      </c>
      <c r="B144" s="88" t="s">
        <v>187</v>
      </c>
      <c r="C144" s="91"/>
      <c r="D144" s="163"/>
      <c r="E144" s="147"/>
      <c r="F144" s="164"/>
      <c r="G144" s="95" t="s">
        <v>63</v>
      </c>
      <c r="H144" s="102" t="s">
        <v>63</v>
      </c>
      <c r="I144" s="134">
        <f>SUM(E144:F144)</f>
        <v>0</v>
      </c>
      <c r="J144" s="166">
        <f>D144-I144</f>
        <v>0</v>
      </c>
    </row>
    <row r="145" spans="1:15" ht="24">
      <c r="A145" s="84" t="s">
        <v>273</v>
      </c>
      <c r="B145" s="88" t="s">
        <v>188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 + G148</f>
        <v>0</v>
      </c>
      <c r="H145" s="146">
        <f>H147 + H148</f>
        <v>0</v>
      </c>
      <c r="I145" s="146">
        <f>I147+I148</f>
        <v>0</v>
      </c>
      <c r="J145" s="131">
        <f>J147+J148</f>
        <v>0</v>
      </c>
    </row>
    <row r="146" spans="1:15" ht="9.9499999999999993" customHeight="1">
      <c r="A146" s="81" t="s">
        <v>55</v>
      </c>
      <c r="B146" s="82"/>
      <c r="C146" s="86"/>
      <c r="D146" s="96"/>
      <c r="E146" s="96"/>
      <c r="F146" s="93"/>
      <c r="G146" s="92" t="s">
        <v>183</v>
      </c>
      <c r="H146" s="92"/>
      <c r="I146" s="92"/>
      <c r="J146" s="94"/>
    </row>
    <row r="147" spans="1:15" ht="33.75">
      <c r="A147" s="87" t="s">
        <v>189</v>
      </c>
      <c r="B147" s="85" t="s">
        <v>190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5" ht="34.5" thickBot="1">
      <c r="A148" s="87" t="s">
        <v>191</v>
      </c>
      <c r="B148" s="62" t="s">
        <v>192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203</v>
      </c>
      <c r="B150" s="176"/>
      <c r="C150" s="176"/>
      <c r="D150" s="176"/>
      <c r="E150" s="180" t="s">
        <v>207</v>
      </c>
      <c r="F150" s="180"/>
      <c r="G150" s="180"/>
      <c r="H150" s="180"/>
      <c r="I150" s="179"/>
      <c r="J150" s="179"/>
      <c r="O150" s="117"/>
    </row>
    <row r="151" spans="1:15" s="111" customFormat="1" ht="9.75" customHeight="1">
      <c r="A151" s="112" t="s">
        <v>206</v>
      </c>
      <c r="B151" s="177" t="s">
        <v>204</v>
      </c>
      <c r="C151" s="177"/>
      <c r="D151" s="177"/>
      <c r="E151" s="177" t="s">
        <v>208</v>
      </c>
      <c r="F151" s="177"/>
      <c r="G151" s="177"/>
      <c r="H151" s="177"/>
      <c r="I151" s="175" t="s">
        <v>204</v>
      </c>
      <c r="J151" s="175"/>
    </row>
    <row r="152" spans="1:15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5" s="111" customFormat="1" ht="12.75" customHeight="1">
      <c r="A153" s="112" t="s">
        <v>205</v>
      </c>
      <c r="B153" s="179"/>
      <c r="C153" s="179"/>
      <c r="D153" s="179"/>
      <c r="E153" s="113"/>
      <c r="F153" s="113"/>
      <c r="G153" s="113"/>
      <c r="H153" s="113"/>
      <c r="I153" s="113"/>
      <c r="J153" s="113"/>
    </row>
    <row r="154" spans="1:15" s="111" customFormat="1" ht="9.75" customHeight="1">
      <c r="A154" s="112" t="s">
        <v>206</v>
      </c>
      <c r="B154" s="175" t="s">
        <v>204</v>
      </c>
      <c r="C154" s="175"/>
      <c r="D154" s="175"/>
      <c r="E154" s="113"/>
      <c r="F154" s="113"/>
      <c r="G154" s="113"/>
      <c r="H154" s="113"/>
      <c r="I154" s="113"/>
      <c r="J154" s="113"/>
    </row>
    <row r="155" spans="1:15" s="111" customFormat="1" ht="28.5" customHeight="1">
      <c r="A155" s="112"/>
      <c r="B155" s="112"/>
      <c r="C155" s="112"/>
      <c r="D155" s="174" t="s">
        <v>245</v>
      </c>
      <c r="E155" s="174"/>
      <c r="F155" s="174"/>
      <c r="G155" s="178"/>
      <c r="H155" s="178"/>
      <c r="I155" s="178"/>
      <c r="J155" s="178"/>
    </row>
    <row r="156" spans="1:15" s="111" customFormat="1" ht="11.25" customHeight="1">
      <c r="A156" s="112"/>
      <c r="B156" s="112"/>
      <c r="C156" s="112"/>
      <c r="D156" s="113"/>
      <c r="E156" s="113"/>
      <c r="F156" s="113"/>
      <c r="G156" s="175" t="s">
        <v>242</v>
      </c>
      <c r="H156" s="175"/>
      <c r="I156" s="175"/>
      <c r="J156" s="175"/>
    </row>
    <row r="157" spans="1:15" s="111" customFormat="1" ht="26.25" customHeight="1">
      <c r="A157" s="112"/>
      <c r="B157" s="185" t="s">
        <v>209</v>
      </c>
      <c r="C157" s="185"/>
      <c r="D157" s="185"/>
      <c r="E157" s="171"/>
      <c r="F157" s="171"/>
      <c r="G157" s="173"/>
      <c r="H157" s="173"/>
      <c r="I157" s="171"/>
      <c r="J157" s="171"/>
    </row>
    <row r="158" spans="1:15" s="111" customFormat="1" ht="10.5" customHeight="1">
      <c r="A158" s="112"/>
      <c r="B158" s="185" t="s">
        <v>210</v>
      </c>
      <c r="C158" s="185"/>
      <c r="D158" s="185"/>
      <c r="E158" s="175" t="s">
        <v>212</v>
      </c>
      <c r="F158" s="175"/>
      <c r="G158" s="172" t="s">
        <v>211</v>
      </c>
      <c r="H158" s="172"/>
      <c r="I158" s="172" t="s">
        <v>204</v>
      </c>
      <c r="J158" s="172"/>
    </row>
    <row r="159" spans="1:15" s="111" customFormat="1" ht="23.25" customHeight="1">
      <c r="A159" s="111" t="s">
        <v>213</v>
      </c>
      <c r="B159" s="171"/>
      <c r="C159" s="171"/>
      <c r="D159" s="171"/>
      <c r="E159" s="173"/>
      <c r="F159" s="173"/>
      <c r="G159" s="171"/>
      <c r="H159" s="171"/>
      <c r="I159" s="171"/>
      <c r="J159" s="171"/>
    </row>
    <row r="160" spans="1:15" s="111" customFormat="1" ht="12" customHeight="1">
      <c r="A160" s="44"/>
      <c r="B160" s="175" t="s">
        <v>212</v>
      </c>
      <c r="C160" s="175"/>
      <c r="D160" s="175"/>
      <c r="E160" s="172" t="s">
        <v>211</v>
      </c>
      <c r="F160" s="172"/>
      <c r="G160" s="175" t="s">
        <v>204</v>
      </c>
      <c r="H160" s="175"/>
      <c r="I160" s="184" t="s">
        <v>214</v>
      </c>
      <c r="J160" s="184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193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11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mergeCells count="39">
    <mergeCell ref="E157:F157"/>
    <mergeCell ref="G156:J156"/>
    <mergeCell ref="B157:D157"/>
    <mergeCell ref="A1:I1"/>
    <mergeCell ref="A2:I2"/>
    <mergeCell ref="A3:I3"/>
    <mergeCell ref="E5:F5"/>
    <mergeCell ref="B6:H6"/>
    <mergeCell ref="B7:H7"/>
    <mergeCell ref="B153:D153"/>
    <mergeCell ref="E151:H151"/>
    <mergeCell ref="I160:J160"/>
    <mergeCell ref="G160:H160"/>
    <mergeCell ref="E160:F160"/>
    <mergeCell ref="B160:D160"/>
    <mergeCell ref="E158:F158"/>
    <mergeCell ref="B158:D158"/>
    <mergeCell ref="I150:J150"/>
    <mergeCell ref="E150:H150"/>
    <mergeCell ref="I151:J151"/>
    <mergeCell ref="B8:H8"/>
    <mergeCell ref="B10:H10"/>
    <mergeCell ref="B11:H11"/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D155:F155"/>
    <mergeCell ref="G157:H157"/>
    <mergeCell ref="B154:D154"/>
    <mergeCell ref="B150:D150"/>
    <mergeCell ref="I158:J158"/>
    <mergeCell ref="B151:D151"/>
    <mergeCell ref="I157:J157"/>
    <mergeCell ref="G155:J15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blackAndWhite="1" r:id="rId1"/>
  <headerFooter alignWithMargins="0"/>
  <rowBreaks count="4" manualBreakCount="4">
    <brk id="45" max="16383" man="1"/>
    <brk id="75" max="16383" man="1"/>
    <brk id="105" max="16383" man="1"/>
    <brk id="13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2011-03-25T10:45:34Z</dcterms:created>
  <dcterms:modified xsi:type="dcterms:W3CDTF">2021-09-23T13:31:49Z</dcterms:modified>
</cp:coreProperties>
</file>